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aare.aun\Desktop\"/>
    </mc:Choice>
  </mc:AlternateContent>
  <xr:revisionPtr revIDLastSave="0" documentId="8_{D2A3773A-61BC-45A7-86C9-164B16BCB141}" xr6:coauthVersionLast="47" xr6:coauthVersionMax="47" xr10:uidLastSave="{00000000-0000-0000-0000-000000000000}"/>
  <bookViews>
    <workbookView xWindow="-110" yWindow="-110" windowWidth="19420" windowHeight="10420" tabRatio="683" xr2:uid="{00000000-000D-0000-FFFF-FFFF00000000}"/>
  </bookViews>
  <sheets>
    <sheet name="Tööde loetelu" sheetId="2" r:id="rId1"/>
    <sheet name="Sisustuse loetelu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3" l="1"/>
  <c r="G11" i="3"/>
  <c r="G9" i="3"/>
  <c r="F64" i="2"/>
  <c r="E64" i="2"/>
  <c r="E65" i="2" l="1"/>
  <c r="F66" i="2" s="1"/>
  <c r="F67" i="2" s="1"/>
  <c r="E66" i="2" l="1"/>
  <c r="E67" i="2" l="1"/>
  <c r="E68" i="2" l="1"/>
  <c r="F68" i="2"/>
  <c r="F69" i="2" s="1"/>
  <c r="F7" i="3"/>
  <c r="F8" i="3" l="1"/>
  <c r="F9" i="3" s="1"/>
  <c r="G8" i="3"/>
  <c r="F10" i="3" l="1"/>
  <c r="G10" i="3"/>
  <c r="F11" i="3"/>
  <c r="F12" i="3" l="1"/>
  <c r="F13" i="3" s="1"/>
  <c r="F14" i="3" s="1"/>
  <c r="G12" i="3"/>
  <c r="G14" i="3" l="1"/>
  <c r="E69" i="2"/>
  <c r="E70" i="2" l="1"/>
  <c r="F70" i="2"/>
</calcChain>
</file>

<file path=xl/sharedStrings.xml><?xml version="1.0" encoding="utf-8"?>
<sst xmlns="http://schemas.openxmlformats.org/spreadsheetml/2006/main" count="143" uniqueCount="138">
  <si>
    <t>Lisa nr 1</t>
  </si>
  <si>
    <t>Üürilepingu nr 3/2-10 lisale nr 17</t>
  </si>
  <si>
    <t>Jrk
nr</t>
  </si>
  <si>
    <t xml:space="preserve">Töö nimetus </t>
  </si>
  <si>
    <t>Eeldatav maksumus, EUR, km-ta</t>
  </si>
  <si>
    <t>S Maja</t>
  </si>
  <si>
    <t>Sektorid S7</t>
  </si>
  <si>
    <t>1.1</t>
  </si>
  <si>
    <t>Tõsta ringi läbipääs (vahetrellide)</t>
  </si>
  <si>
    <t>1.2</t>
  </si>
  <si>
    <t>Tõsta ringi vahetrellid</t>
  </si>
  <si>
    <t>1.3</t>
  </si>
  <si>
    <t>Freesida seina sisse vahetrellide läbipääs</t>
  </si>
  <si>
    <t>1.4</t>
  </si>
  <si>
    <t>Hilisem värskendusremont ja vanade trellide asukoha ja läbipääsu parandustööd.</t>
  </si>
  <si>
    <t>1.5</t>
  </si>
  <si>
    <t xml:space="preserve">Kinni müürida köögiruumi avatud ukseta läbipääs mis jääb vahetult trellukse uue asukoha ja valveruumi vahele. </t>
  </si>
  <si>
    <t>1.6</t>
  </si>
  <si>
    <t>1.7</t>
  </si>
  <si>
    <t>Paigaldada metallist uks.</t>
  </si>
  <si>
    <t>1.8</t>
  </si>
  <si>
    <t>Lisada kaamera (arvestada vajaliku salvestusmahuga).</t>
  </si>
  <si>
    <t>1.9</t>
  </si>
  <si>
    <t>Lisada metallist uks ühtsesse läbipääsusüsteemi.</t>
  </si>
  <si>
    <t>1.10</t>
  </si>
  <si>
    <t>Ruumi ventilatsioon ringi teha (kõrval on duširuum).</t>
  </si>
  <si>
    <t>1.11</t>
  </si>
  <si>
    <t>Põrand välja vahetada/valada.</t>
  </si>
  <si>
    <t>1.12</t>
  </si>
  <si>
    <t>Tagada ruumi vooluühendused.</t>
  </si>
  <si>
    <t>1.13</t>
  </si>
  <si>
    <t>Tagada ruumi võrguühendused 2tk.</t>
  </si>
  <si>
    <t>1.14</t>
  </si>
  <si>
    <t>Ruumi täielik remont (seinad värvida).</t>
  </si>
  <si>
    <t>1.15</t>
  </si>
  <si>
    <t>Valgustus välja vahetada.</t>
  </si>
  <si>
    <t>A Maja</t>
  </si>
  <si>
    <t>2.1</t>
  </si>
  <si>
    <t>Paigaldada kaamera 222 ja 223 kergseinaga poolitatud ruumi (arvestada vajaliku salvestusmahuga).</t>
  </si>
  <si>
    <t>2.2</t>
  </si>
  <si>
    <t>Välja vahetada uksed metallist uste vastu A220, A222, A223, A224, A225, A226 ja kergseinaga poolitatud uks (kokku 7 ust).</t>
  </si>
  <si>
    <t>2.3</t>
  </si>
  <si>
    <t>Lisada uksed ühtsesse läbipääsusüsteemi ruumide A220, A222, A223, A224, A225, A226 ja kergseinaga uks (kokku 7 ust).</t>
  </si>
  <si>
    <t>2.4</t>
  </si>
  <si>
    <t>Paigaldada uksesilm A225, A223 2tk (nt teha nagu pikaajaliste tubade uksesilm).</t>
  </si>
  <si>
    <t>2.5</t>
  </si>
  <si>
    <t>Püstitada kergsein ja poolitada ruum 223.</t>
  </si>
  <si>
    <t>2.6</t>
  </si>
  <si>
    <t>Poolitatud ruumi seina värvimine.</t>
  </si>
  <si>
    <t>Tööde maksumus ilma reservita</t>
  </si>
  <si>
    <t>Tellija reserv</t>
  </si>
  <si>
    <t>Tööde maksumus koos reserviga:</t>
  </si>
  <si>
    <t>RKAS korraldustasu</t>
  </si>
  <si>
    <t>Tööde maksumus kokku km-ta</t>
  </si>
  <si>
    <t>Käibemaks</t>
  </si>
  <si>
    <t>Tööde maksumus kokku koos km-ga</t>
  </si>
  <si>
    <t>3</t>
  </si>
  <si>
    <t>E Hoone huvitegevusruumide ehitus</t>
  </si>
  <si>
    <t>4</t>
  </si>
  <si>
    <t>E Hoone ohtlike jäätmete ruumi E1203 ukse vahetus koos läbipääsusüsteemi paigaldusega</t>
  </si>
  <si>
    <t>3.1</t>
  </si>
  <si>
    <t>3.2</t>
  </si>
  <si>
    <t>E -maja I korruse ümberehitus</t>
  </si>
  <si>
    <t>Seinte eemaldamine</t>
  </si>
  <si>
    <t>Lammutus- avatäited, sanruumid jmt</t>
  </si>
  <si>
    <t>Viimistlustööd (6 end.kambrit)</t>
  </si>
  <si>
    <t>Vee- ja kanaliühendused köökidele</t>
  </si>
  <si>
    <t>3.1.1</t>
  </si>
  <si>
    <t>3.1.3</t>
  </si>
  <si>
    <t>3.1.2</t>
  </si>
  <si>
    <t>3.1.4</t>
  </si>
  <si>
    <t>E -maja II korruse ümberehitus</t>
  </si>
  <si>
    <t>Avatäidete ümbertõstmine</t>
  </si>
  <si>
    <t xml:space="preserve">Säilivate seinte avade kinni ehitamine </t>
  </si>
  <si>
    <t>Uus vaheuks</t>
  </si>
  <si>
    <t>Vee- ja kanaliühenduste loomine</t>
  </si>
  <si>
    <t>3.2.1</t>
  </si>
  <si>
    <t>3.2.2</t>
  </si>
  <si>
    <t>3.2.3</t>
  </si>
  <si>
    <t>3.2.4</t>
  </si>
  <si>
    <t>3.2.5</t>
  </si>
  <si>
    <t>3.2.6</t>
  </si>
  <si>
    <t>3.2.7</t>
  </si>
  <si>
    <t>3.2.8</t>
  </si>
  <si>
    <t>Vestlusruumide vaheseinte lammutus</t>
  </si>
  <si>
    <t>Endiste vestlusruumide viimistlus</t>
  </si>
  <si>
    <t>Endiste külastusruumi viimistlus</t>
  </si>
  <si>
    <t>Uue seina rajamine endisesse külastusruumi</t>
  </si>
  <si>
    <t>Lisa nr 2</t>
  </si>
  <si>
    <t>Jrk nr</t>
  </si>
  <si>
    <t>Nimetus</t>
  </si>
  <si>
    <t>Kogus, tk</t>
  </si>
  <si>
    <t>Hind, EUR, km-ta</t>
  </si>
  <si>
    <t>Tavasisustus</t>
  </si>
  <si>
    <t>Erisisustus</t>
  </si>
  <si>
    <t>Eeldatav maksumus kokku, km-ta:</t>
  </si>
  <si>
    <t>Sisustuse maksumus koos reserviga:</t>
  </si>
  <si>
    <t>Sisustuse maksumus kokku km-ta</t>
  </si>
  <si>
    <t>Sisustuse maksumus kokku koos km-ga</t>
  </si>
  <si>
    <t>Üürilepingu nr nr 3/2-10 lisale nr 17</t>
  </si>
  <si>
    <t xml:space="preserve">Sisustuse nimekiri ja eeldatav maksumus </t>
  </si>
  <si>
    <t>x</t>
  </si>
  <si>
    <t>E-maja kööginurgad</t>
  </si>
  <si>
    <t>5</t>
  </si>
  <si>
    <t>CNC Puidupingi elektritööd</t>
  </si>
  <si>
    <t>5.1.</t>
  </si>
  <si>
    <t>Elektritööd CNC pingi paigalduseks</t>
  </si>
  <si>
    <t>Praktikaklassi rajamine</t>
  </si>
  <si>
    <t>6.1.</t>
  </si>
  <si>
    <t>Videovalve paigaldus</t>
  </si>
  <si>
    <t>6.2.</t>
  </si>
  <si>
    <t>Küttesüsteemi ümberehitus (kalorifeeride paigaldus)</t>
  </si>
  <si>
    <t>6.3.</t>
  </si>
  <si>
    <t>Elektritööd</t>
  </si>
  <si>
    <t>6.4.</t>
  </si>
  <si>
    <t>Vaheseina ehitus</t>
  </si>
  <si>
    <t>6.5.</t>
  </si>
  <si>
    <t>Veeühenduse loomine</t>
  </si>
  <si>
    <t>6</t>
  </si>
  <si>
    <t>Lühiajalisteks kokkusaamisteks ruumide ümberehitustööd, läbipääsusüsteemi paigaldus jäätmete ruumile nr E1203, praktikaklassi rajamine ja CNC pingi elektritööd</t>
  </si>
  <si>
    <t>Tegelik maksumus, EUR, km-ta</t>
  </si>
  <si>
    <t>7</t>
  </si>
  <si>
    <t>ATV garaazi majake (puitehitis, tõstuks, katusekate, vihmarennid, paigaldus, värvimine)</t>
  </si>
  <si>
    <t xml:space="preserve">Tööde loetelu ja tegelik maksumus </t>
  </si>
  <si>
    <t>8</t>
  </si>
  <si>
    <t>Meditsiiniosakonna hambaravi kabineti E2238 kliimaseade</t>
  </si>
  <si>
    <t>9</t>
  </si>
  <si>
    <t>S-maja I korruse valveruumi klaaside kiletamine ja vana kile eemaldamine</t>
  </si>
  <si>
    <t>2.7</t>
  </si>
  <si>
    <t>2.8</t>
  </si>
  <si>
    <t>Mürasummutuse plaadid</t>
  </si>
  <si>
    <t>Ripplae vahetus</t>
  </si>
  <si>
    <t>2.9</t>
  </si>
  <si>
    <t>Lisada elektrilukud ustele A220, A226</t>
  </si>
  <si>
    <t>3.2.9</t>
  </si>
  <si>
    <t>E1203 ukse läbipääsusüsteemi paigaldamine</t>
  </si>
  <si>
    <t>Eemaldada seinad ruumide 331 ja 332 vahelt.</t>
  </si>
  <si>
    <t>Ruumi 331 ja 332 kaugkohtu ruumi tööd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</si>
</sst>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charset val="186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8" fillId="0" borderId="0"/>
    <xf numFmtId="0" fontId="6" fillId="0" borderId="0"/>
    <xf numFmtId="0" fontId="7" fillId="0" borderId="0"/>
    <xf numFmtId="0" fontId="5" fillId="0" borderId="0"/>
    <xf numFmtId="0" fontId="4" fillId="0" borderId="0"/>
    <xf numFmtId="0" fontId="7" fillId="0" borderId="0"/>
    <xf numFmtId="0" fontId="8" fillId="0" borderId="0"/>
    <xf numFmtId="0" fontId="7" fillId="0" borderId="0"/>
  </cellStyleXfs>
  <cellXfs count="149">
    <xf numFmtId="0" fontId="0" fillId="0" borderId="0" xfId="0"/>
    <xf numFmtId="0" fontId="10" fillId="0" borderId="0" xfId="1" applyFont="1" applyAlignment="1">
      <alignment horizontal="right"/>
    </xf>
    <xf numFmtId="0" fontId="11" fillId="0" borderId="0" xfId="1" applyFont="1" applyAlignment="1">
      <alignment horizontal="right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9" xfId="0" applyFont="1" applyBorder="1" applyAlignment="1">
      <alignment vertical="center" wrapText="1"/>
    </xf>
    <xf numFmtId="0" fontId="11" fillId="2" borderId="12" xfId="0" applyFont="1" applyFill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9" fillId="0" borderId="1" xfId="0" applyFont="1" applyBorder="1"/>
    <xf numFmtId="0" fontId="11" fillId="0" borderId="3" xfId="0" applyFont="1" applyBorder="1" applyAlignment="1">
      <alignment vertical="center" wrapText="1"/>
    </xf>
    <xf numFmtId="9" fontId="11" fillId="0" borderId="16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/>
    </xf>
    <xf numFmtId="0" fontId="9" fillId="2" borderId="18" xfId="0" applyFont="1" applyFill="1" applyBorder="1" applyAlignment="1">
      <alignment horizontal="right"/>
    </xf>
    <xf numFmtId="0" fontId="9" fillId="0" borderId="20" xfId="0" applyFont="1" applyBorder="1" applyAlignment="1">
      <alignment horizontal="right"/>
    </xf>
    <xf numFmtId="0" fontId="10" fillId="0" borderId="21" xfId="0" applyFont="1" applyBorder="1" applyAlignment="1">
      <alignment horizontal="center" vertical="center" wrapText="1"/>
    </xf>
    <xf numFmtId="4" fontId="11" fillId="0" borderId="22" xfId="0" applyNumberFormat="1" applyFont="1" applyBorder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10" fillId="0" borderId="24" xfId="0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3" fontId="11" fillId="0" borderId="21" xfId="0" applyNumberFormat="1" applyFont="1" applyBorder="1" applyAlignment="1">
      <alignment vertical="center" wrapText="1"/>
    </xf>
    <xf numFmtId="3" fontId="11" fillId="0" borderId="22" xfId="0" applyNumberFormat="1" applyFont="1" applyBorder="1" applyAlignment="1">
      <alignment vertical="center" wrapText="1"/>
    </xf>
    <xf numFmtId="3" fontId="10" fillId="0" borderId="22" xfId="0" applyNumberFormat="1" applyFont="1" applyBorder="1" applyAlignment="1">
      <alignment vertical="center" wrapText="1"/>
    </xf>
    <xf numFmtId="3" fontId="11" fillId="0" borderId="23" xfId="0" applyNumberFormat="1" applyFont="1" applyBorder="1" applyAlignment="1">
      <alignment vertical="center" wrapText="1"/>
    </xf>
    <xf numFmtId="3" fontId="10" fillId="2" borderId="14" xfId="0" applyNumberFormat="1" applyFont="1" applyFill="1" applyBorder="1" applyAlignment="1">
      <alignment vertical="center" wrapText="1"/>
    </xf>
    <xf numFmtId="3" fontId="11" fillId="0" borderId="24" xfId="0" applyNumberFormat="1" applyFont="1" applyBorder="1" applyAlignment="1">
      <alignment vertical="center" wrapText="1"/>
    </xf>
    <xf numFmtId="3" fontId="10" fillId="0" borderId="25" xfId="0" applyNumberFormat="1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49" fontId="10" fillId="0" borderId="11" xfId="0" applyNumberFormat="1" applyFont="1" applyBorder="1" applyAlignment="1">
      <alignment horizontal="center" vertical="center" wrapText="1"/>
    </xf>
    <xf numFmtId="0" fontId="10" fillId="0" borderId="31" xfId="0" applyFont="1" applyBorder="1" applyAlignment="1">
      <alignment vertical="center" wrapText="1"/>
    </xf>
    <xf numFmtId="0" fontId="10" fillId="0" borderId="30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1" fillId="0" borderId="28" xfId="0" applyFont="1" applyBorder="1" applyAlignment="1">
      <alignment vertical="center" wrapText="1"/>
    </xf>
    <xf numFmtId="0" fontId="11" fillId="0" borderId="30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 wrapText="1"/>
    </xf>
    <xf numFmtId="0" fontId="14" fillId="0" borderId="0" xfId="5" applyFont="1"/>
    <xf numFmtId="0" fontId="15" fillId="0" borderId="0" xfId="6" applyFont="1"/>
    <xf numFmtId="0" fontId="16" fillId="0" borderId="0" xfId="7" applyFont="1" applyAlignment="1">
      <alignment horizontal="right"/>
    </xf>
    <xf numFmtId="0" fontId="14" fillId="0" borderId="0" xfId="5" applyFont="1" applyAlignment="1">
      <alignment horizontal="left"/>
    </xf>
    <xf numFmtId="0" fontId="8" fillId="0" borderId="0" xfId="7" applyAlignment="1">
      <alignment horizontal="right"/>
    </xf>
    <xf numFmtId="0" fontId="9" fillId="0" borderId="34" xfId="5" applyFont="1" applyBorder="1" applyAlignment="1">
      <alignment wrapText="1"/>
    </xf>
    <xf numFmtId="0" fontId="9" fillId="0" borderId="35" xfId="5" applyFont="1" applyBorder="1" applyAlignment="1">
      <alignment horizontal="center"/>
    </xf>
    <xf numFmtId="0" fontId="9" fillId="0" borderId="36" xfId="5" applyFont="1" applyBorder="1" applyAlignment="1">
      <alignment horizontal="center"/>
    </xf>
    <xf numFmtId="0" fontId="9" fillId="0" borderId="36" xfId="5" applyFont="1" applyBorder="1" applyAlignment="1">
      <alignment horizontal="center" wrapText="1"/>
    </xf>
    <xf numFmtId="0" fontId="9" fillId="0" borderId="37" xfId="5" applyFont="1" applyBorder="1" applyAlignment="1">
      <alignment horizontal="center" wrapText="1"/>
    </xf>
    <xf numFmtId="0" fontId="9" fillId="0" borderId="34" xfId="5" applyFont="1" applyBorder="1" applyAlignment="1">
      <alignment horizontal="center"/>
    </xf>
    <xf numFmtId="0" fontId="9" fillId="0" borderId="37" xfId="5" applyFont="1" applyBorder="1" applyAlignment="1">
      <alignment horizontal="center"/>
    </xf>
    <xf numFmtId="0" fontId="14" fillId="0" borderId="38" xfId="5" applyFont="1" applyBorder="1"/>
    <xf numFmtId="0" fontId="4" fillId="0" borderId="40" xfId="5" applyBorder="1"/>
    <xf numFmtId="0" fontId="4" fillId="0" borderId="0" xfId="5"/>
    <xf numFmtId="9" fontId="4" fillId="3" borderId="46" xfId="5" applyNumberFormat="1" applyFill="1" applyBorder="1"/>
    <xf numFmtId="0" fontId="9" fillId="0" borderId="0" xfId="5" applyFont="1"/>
    <xf numFmtId="9" fontId="4" fillId="3" borderId="28" xfId="5" applyNumberFormat="1" applyFill="1" applyBorder="1" applyAlignment="1">
      <alignment horizontal="right"/>
    </xf>
    <xf numFmtId="0" fontId="18" fillId="0" borderId="0" xfId="5" applyFont="1"/>
    <xf numFmtId="4" fontId="14" fillId="0" borderId="0" xfId="5" applyNumberFormat="1" applyFont="1"/>
    <xf numFmtId="0" fontId="3" fillId="0" borderId="38" xfId="5" applyFont="1" applyBorder="1" applyAlignment="1">
      <alignment horizontal="center"/>
    </xf>
    <xf numFmtId="1" fontId="4" fillId="3" borderId="40" xfId="5" applyNumberFormat="1" applyFill="1" applyBorder="1"/>
    <xf numFmtId="1" fontId="9" fillId="2" borderId="44" xfId="5" applyNumberFormat="1" applyFont="1" applyFill="1" applyBorder="1"/>
    <xf numFmtId="1" fontId="4" fillId="3" borderId="29" xfId="5" applyNumberFormat="1" applyFill="1" applyBorder="1"/>
    <xf numFmtId="1" fontId="9" fillId="2" borderId="29" xfId="5" applyNumberFormat="1" applyFont="1" applyFill="1" applyBorder="1"/>
    <xf numFmtId="1" fontId="9" fillId="2" borderId="48" xfId="5" applyNumberFormat="1" applyFont="1" applyFill="1" applyBorder="1"/>
    <xf numFmtId="0" fontId="4" fillId="3" borderId="39" xfId="5" applyFill="1" applyBorder="1"/>
    <xf numFmtId="1" fontId="4" fillId="0" borderId="39" xfId="5" applyNumberFormat="1" applyBorder="1"/>
    <xf numFmtId="9" fontId="4" fillId="3" borderId="29" xfId="5" applyNumberFormat="1" applyFill="1" applyBorder="1" applyAlignment="1">
      <alignment horizontal="right"/>
    </xf>
    <xf numFmtId="0" fontId="9" fillId="0" borderId="8" xfId="0" applyFont="1" applyBorder="1"/>
    <xf numFmtId="0" fontId="9" fillId="0" borderId="26" xfId="0" applyFont="1" applyBorder="1"/>
    <xf numFmtId="0" fontId="10" fillId="0" borderId="0" xfId="0" applyFont="1" applyAlignment="1">
      <alignment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/>
    <xf numFmtId="0" fontId="10" fillId="0" borderId="29" xfId="0" applyFont="1" applyBorder="1" applyAlignment="1">
      <alignment vertical="center" wrapText="1"/>
    </xf>
    <xf numFmtId="49" fontId="10" fillId="0" borderId="41" xfId="0" applyNumberFormat="1" applyFont="1" applyBorder="1" applyAlignment="1">
      <alignment horizontal="center" vertical="center" wrapText="1"/>
    </xf>
    <xf numFmtId="49" fontId="11" fillId="0" borderId="41" xfId="0" applyNumberFormat="1" applyFont="1" applyBorder="1" applyAlignment="1">
      <alignment horizontal="center" vertical="center" wrapText="1"/>
    </xf>
    <xf numFmtId="49" fontId="10" fillId="0" borderId="45" xfId="0" applyNumberFormat="1" applyFont="1" applyBorder="1" applyAlignment="1">
      <alignment horizontal="center" vertical="center" wrapText="1"/>
    </xf>
    <xf numFmtId="4" fontId="11" fillId="0" borderId="24" xfId="0" applyNumberFormat="1" applyFont="1" applyBorder="1" applyAlignment="1">
      <alignment vertical="center" wrapText="1"/>
    </xf>
    <xf numFmtId="4" fontId="11" fillId="0" borderId="21" xfId="0" applyNumberFormat="1" applyFont="1" applyBorder="1" applyAlignment="1">
      <alignment vertical="center" wrapText="1"/>
    </xf>
    <xf numFmtId="4" fontId="10" fillId="0" borderId="22" xfId="0" applyNumberFormat="1" applyFont="1" applyBorder="1" applyAlignment="1">
      <alignment vertical="center" wrapText="1"/>
    </xf>
    <xf numFmtId="4" fontId="11" fillId="0" borderId="23" xfId="0" applyNumberFormat="1" applyFont="1" applyBorder="1" applyAlignment="1">
      <alignment vertical="center" wrapText="1"/>
    </xf>
    <xf numFmtId="4" fontId="10" fillId="2" borderId="14" xfId="0" applyNumberFormat="1" applyFont="1" applyFill="1" applyBorder="1" applyAlignment="1">
      <alignment vertical="center" wrapText="1"/>
    </xf>
    <xf numFmtId="4" fontId="10" fillId="0" borderId="25" xfId="0" applyNumberFormat="1" applyFont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/>
    </xf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0" borderId="8" xfId="0" applyFont="1" applyBorder="1"/>
    <xf numFmtId="3" fontId="2" fillId="0" borderId="0" xfId="0" applyNumberFormat="1" applyFont="1"/>
    <xf numFmtId="0" fontId="2" fillId="0" borderId="15" xfId="0" applyFont="1" applyBorder="1"/>
    <xf numFmtId="0" fontId="2" fillId="0" borderId="15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9" fontId="2" fillId="0" borderId="17" xfId="0" applyNumberFormat="1" applyFont="1" applyBorder="1"/>
    <xf numFmtId="0" fontId="2" fillId="2" borderId="13" xfId="0" applyFont="1" applyFill="1" applyBorder="1"/>
    <xf numFmtId="0" fontId="2" fillId="0" borderId="8" xfId="0" applyFont="1" applyBorder="1" applyAlignment="1">
      <alignment horizontal="right"/>
    </xf>
    <xf numFmtId="9" fontId="2" fillId="0" borderId="19" xfId="0" applyNumberFormat="1" applyFont="1" applyBorder="1" applyAlignment="1">
      <alignment horizontal="right"/>
    </xf>
    <xf numFmtId="0" fontId="2" fillId="0" borderId="6" xfId="0" applyFont="1" applyBorder="1"/>
    <xf numFmtId="4" fontId="2" fillId="0" borderId="0" xfId="0" applyNumberFormat="1" applyFont="1"/>
    <xf numFmtId="3" fontId="19" fillId="0" borderId="22" xfId="0" applyNumberFormat="1" applyFont="1" applyBorder="1"/>
    <xf numFmtId="4" fontId="19" fillId="0" borderId="22" xfId="0" applyNumberFormat="1" applyFont="1" applyBorder="1"/>
    <xf numFmtId="4" fontId="19" fillId="0" borderId="22" xfId="8" applyNumberFormat="1" applyFont="1" applyBorder="1" applyAlignment="1">
      <alignment horizontal="right" vertical="top" wrapText="1"/>
    </xf>
    <xf numFmtId="4" fontId="19" fillId="0" borderId="22" xfId="8" applyNumberFormat="1" applyFont="1" applyBorder="1" applyAlignment="1">
      <alignment horizontal="right" vertical="top"/>
    </xf>
    <xf numFmtId="3" fontId="19" fillId="0" borderId="22" xfId="0" applyNumberFormat="1" applyFont="1" applyBorder="1" applyAlignment="1">
      <alignment vertical="center" wrapText="1"/>
    </xf>
    <xf numFmtId="4" fontId="19" fillId="0" borderId="22" xfId="8" applyNumberFormat="1" applyFont="1" applyBorder="1" applyAlignment="1">
      <alignment horizontal="right" wrapText="1"/>
    </xf>
    <xf numFmtId="4" fontId="19" fillId="0" borderId="22" xfId="8" applyNumberFormat="1" applyFont="1" applyBorder="1" applyAlignment="1">
      <alignment horizontal="right"/>
    </xf>
    <xf numFmtId="3" fontId="19" fillId="0" borderId="24" xfId="0" applyNumberFormat="1" applyFont="1" applyBorder="1"/>
    <xf numFmtId="4" fontId="19" fillId="0" borderId="24" xfId="0" applyNumberFormat="1" applyFont="1" applyBorder="1"/>
    <xf numFmtId="0" fontId="19" fillId="0" borderId="2" xfId="8" applyFont="1" applyBorder="1" applyAlignment="1">
      <alignment vertical="top" wrapText="1"/>
    </xf>
    <xf numFmtId="3" fontId="19" fillId="0" borderId="27" xfId="0" applyNumberFormat="1" applyFont="1" applyBorder="1"/>
    <xf numFmtId="0" fontId="2" fillId="0" borderId="4" xfId="0" applyFont="1" applyBorder="1" applyAlignment="1">
      <alignment horizontal="center" wrapText="1"/>
    </xf>
    <xf numFmtId="0" fontId="2" fillId="0" borderId="29" xfId="0" applyFont="1" applyBorder="1" applyAlignment="1">
      <alignment wrapText="1"/>
    </xf>
    <xf numFmtId="4" fontId="19" fillId="0" borderId="49" xfId="8" applyNumberFormat="1" applyFont="1" applyBorder="1" applyAlignment="1">
      <alignment horizontal="right" vertical="top" wrapText="1"/>
    </xf>
    <xf numFmtId="4" fontId="19" fillId="0" borderId="2" xfId="8" applyNumberFormat="1" applyFont="1" applyBorder="1" applyAlignment="1">
      <alignment vertical="top" wrapText="1"/>
    </xf>
    <xf numFmtId="4" fontId="10" fillId="0" borderId="29" xfId="0" applyNumberFormat="1" applyFont="1" applyBorder="1" applyAlignment="1">
      <alignment horizontal="left" vertical="center" wrapText="1"/>
    </xf>
    <xf numFmtId="4" fontId="19" fillId="0" borderId="8" xfId="8" applyNumberFormat="1" applyFont="1" applyBorder="1" applyAlignment="1">
      <alignment vertical="top" wrapText="1"/>
    </xf>
    <xf numFmtId="4" fontId="10" fillId="0" borderId="0" xfId="0" applyNumberFormat="1" applyFont="1" applyAlignment="1">
      <alignment horizontal="left" vertical="center" wrapText="1"/>
    </xf>
    <xf numFmtId="2" fontId="4" fillId="3" borderId="40" xfId="5" applyNumberFormat="1" applyFill="1" applyBorder="1"/>
    <xf numFmtId="2" fontId="9" fillId="2" borderId="44" xfId="5" applyNumberFormat="1" applyFont="1" applyFill="1" applyBorder="1"/>
    <xf numFmtId="2" fontId="4" fillId="3" borderId="29" xfId="5" applyNumberFormat="1" applyFill="1" applyBorder="1"/>
    <xf numFmtId="2" fontId="9" fillId="2" borderId="29" xfId="5" applyNumberFormat="1" applyFont="1" applyFill="1" applyBorder="1"/>
    <xf numFmtId="2" fontId="9" fillId="2" borderId="48" xfId="5" applyNumberFormat="1" applyFont="1" applyFill="1" applyBorder="1"/>
    <xf numFmtId="0" fontId="1" fillId="0" borderId="2" xfId="0" applyFont="1" applyBorder="1" applyAlignment="1">
      <alignment horizontal="left" vertical="top"/>
    </xf>
    <xf numFmtId="4" fontId="11" fillId="0" borderId="2" xfId="0" applyNumberFormat="1" applyFont="1" applyBorder="1" applyAlignment="1">
      <alignment horizontal="left" vertical="center" wrapText="1"/>
    </xf>
    <xf numFmtId="4" fontId="11" fillId="0" borderId="29" xfId="0" applyNumberFormat="1" applyFont="1" applyBorder="1" applyAlignment="1">
      <alignment horizontal="left" vertical="center" wrapText="1"/>
    </xf>
    <xf numFmtId="4" fontId="10" fillId="3" borderId="8" xfId="0" applyNumberFormat="1" applyFont="1" applyFill="1" applyBorder="1" applyAlignment="1">
      <alignment horizontal="left" vertical="center" wrapText="1"/>
    </xf>
    <xf numFmtId="4" fontId="10" fillId="3" borderId="28" xfId="0" applyNumberFormat="1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4" fillId="3" borderId="41" xfId="5" applyFill="1" applyBorder="1" applyAlignment="1">
      <alignment horizontal="right"/>
    </xf>
    <xf numFmtId="0" fontId="4" fillId="3" borderId="1" xfId="5" applyFill="1" applyBorder="1" applyAlignment="1">
      <alignment horizontal="right"/>
    </xf>
    <xf numFmtId="0" fontId="9" fillId="2" borderId="32" xfId="5" applyFont="1" applyFill="1" applyBorder="1" applyAlignment="1">
      <alignment horizontal="right"/>
    </xf>
    <xf numFmtId="0" fontId="9" fillId="2" borderId="47" xfId="5" applyFont="1" applyFill="1" applyBorder="1" applyAlignment="1">
      <alignment horizontal="right"/>
    </xf>
    <xf numFmtId="0" fontId="9" fillId="2" borderId="33" xfId="5" applyFont="1" applyFill="1" applyBorder="1" applyAlignment="1">
      <alignment horizontal="right"/>
    </xf>
    <xf numFmtId="0" fontId="17" fillId="0" borderId="0" xfId="5" applyFont="1" applyAlignment="1">
      <alignment horizontal="center"/>
    </xf>
    <xf numFmtId="0" fontId="9" fillId="2" borderId="42" xfId="5" applyFont="1" applyFill="1" applyBorder="1" applyAlignment="1">
      <alignment horizontal="right"/>
    </xf>
    <xf numFmtId="0" fontId="9" fillId="2" borderId="43" xfId="5" applyFont="1" applyFill="1" applyBorder="1" applyAlignment="1">
      <alignment horizontal="right"/>
    </xf>
    <xf numFmtId="0" fontId="9" fillId="2" borderId="31" xfId="5" applyFont="1" applyFill="1" applyBorder="1" applyAlignment="1">
      <alignment horizontal="right"/>
    </xf>
    <xf numFmtId="0" fontId="9" fillId="2" borderId="45" xfId="5" applyFont="1" applyFill="1" applyBorder="1" applyAlignment="1">
      <alignment horizontal="right"/>
    </xf>
    <xf numFmtId="0" fontId="9" fillId="2" borderId="0" xfId="5" applyFont="1" applyFill="1" applyAlignment="1">
      <alignment horizontal="right"/>
    </xf>
    <xf numFmtId="0" fontId="9" fillId="2" borderId="30" xfId="5" applyFont="1" applyFill="1" applyBorder="1" applyAlignment="1">
      <alignment horizontal="right"/>
    </xf>
    <xf numFmtId="0" fontId="9" fillId="2" borderId="41" xfId="5" applyFont="1" applyFill="1" applyBorder="1" applyAlignment="1">
      <alignment horizontal="right"/>
    </xf>
    <xf numFmtId="0" fontId="9" fillId="2" borderId="1" xfId="5" applyFont="1" applyFill="1" applyBorder="1" applyAlignment="1">
      <alignment horizontal="right"/>
    </xf>
  </cellXfs>
  <cellStyles count="9">
    <cellStyle name="Normaallaad" xfId="0" builtinId="0"/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 2" xfId="8" xr:uid="{AA62992D-B144-4D56-A63C-9C381E0615C1}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19" Type="http://schemas.openxmlformats.org/officeDocument/2006/relationships/customXml" Target="../customXml/item4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kas.sharepoint.com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1"/>
      <sheetName val="stat__pakkumused1"/>
      <sheetName val="EMTA_pakkumused1"/>
      <sheetName val="koond_pakkumused1"/>
      <sheetName val="vastavuse_hindamine"/>
      <sheetName val="stat__pakkumused"/>
      <sheetName val="EMTA_pakkumused"/>
      <sheetName val="koond_pakkumused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72"/>
  <sheetViews>
    <sheetView tabSelected="1" zoomScale="80" zoomScaleNormal="80" workbookViewId="0">
      <pane ySplit="7" topLeftCell="A56" activePane="bottomLeft" state="frozen"/>
      <selection pane="bottomLeft" activeCell="E69" sqref="E69"/>
    </sheetView>
  </sheetViews>
  <sheetFormatPr defaultColWidth="9.33203125" defaultRowHeight="14.5" x14ac:dyDescent="0.35"/>
  <cols>
    <col min="1" max="1" width="4.33203125" style="87" customWidth="1"/>
    <col min="2" max="2" width="7" style="87" customWidth="1"/>
    <col min="3" max="3" width="83" style="87" customWidth="1"/>
    <col min="4" max="4" width="6.33203125" style="87" customWidth="1"/>
    <col min="5" max="5" width="18.109375" style="88" customWidth="1"/>
    <col min="6" max="6" width="19" style="87" customWidth="1"/>
    <col min="7" max="16384" width="9.33203125" style="87"/>
  </cols>
  <sheetData>
    <row r="1" spans="2:6" x14ac:dyDescent="0.35">
      <c r="F1" s="1" t="s">
        <v>0</v>
      </c>
    </row>
    <row r="2" spans="2:6" x14ac:dyDescent="0.35">
      <c r="F2" s="2" t="s">
        <v>1</v>
      </c>
    </row>
    <row r="4" spans="2:6" x14ac:dyDescent="0.35">
      <c r="B4" s="133" t="s">
        <v>123</v>
      </c>
      <c r="C4" s="133"/>
      <c r="D4" s="133"/>
      <c r="E4" s="133"/>
      <c r="F4" s="133"/>
    </row>
    <row r="5" spans="2:6" ht="30.75" customHeight="1" x14ac:dyDescent="0.35">
      <c r="C5" s="134" t="s">
        <v>119</v>
      </c>
      <c r="D5" s="134"/>
      <c r="E5" s="134"/>
      <c r="F5" s="134"/>
    </row>
    <row r="6" spans="2:6" ht="15" thickBot="1" x14ac:dyDescent="0.4">
      <c r="B6" s="3"/>
    </row>
    <row r="7" spans="2:6" ht="43.5" x14ac:dyDescent="0.35">
      <c r="B7" s="4" t="s">
        <v>2</v>
      </c>
      <c r="C7" s="5" t="s">
        <v>3</v>
      </c>
      <c r="D7" s="36"/>
      <c r="E7" s="18" t="s">
        <v>4</v>
      </c>
      <c r="F7" s="18" t="s">
        <v>120</v>
      </c>
    </row>
    <row r="8" spans="2:6" x14ac:dyDescent="0.35">
      <c r="B8" s="33">
        <v>1</v>
      </c>
      <c r="C8" s="21" t="s">
        <v>5</v>
      </c>
      <c r="D8" s="37"/>
      <c r="E8" s="22"/>
      <c r="F8" s="22"/>
    </row>
    <row r="9" spans="2:6" x14ac:dyDescent="0.35">
      <c r="B9" s="42"/>
      <c r="C9" s="20" t="s">
        <v>6</v>
      </c>
      <c r="D9" s="38"/>
      <c r="E9" s="19"/>
      <c r="F9" s="19"/>
    </row>
    <row r="10" spans="2:6" x14ac:dyDescent="0.35">
      <c r="B10" s="23" t="s">
        <v>7</v>
      </c>
      <c r="C10" s="89" t="s">
        <v>8</v>
      </c>
      <c r="D10" s="38"/>
      <c r="E10" s="105">
        <v>1129</v>
      </c>
      <c r="F10" s="106">
        <v>662.12</v>
      </c>
    </row>
    <row r="11" spans="2:6" x14ac:dyDescent="0.35">
      <c r="B11" s="23" t="s">
        <v>9</v>
      </c>
      <c r="C11" s="89" t="s">
        <v>10</v>
      </c>
      <c r="D11" s="38"/>
      <c r="E11" s="105">
        <v>500</v>
      </c>
      <c r="F11" s="106">
        <v>280</v>
      </c>
    </row>
    <row r="12" spans="2:6" x14ac:dyDescent="0.35">
      <c r="B12" s="23" t="s">
        <v>11</v>
      </c>
      <c r="C12" s="89" t="s">
        <v>12</v>
      </c>
      <c r="D12" s="38"/>
      <c r="E12" s="105">
        <v>1800</v>
      </c>
      <c r="F12" s="106">
        <v>140</v>
      </c>
    </row>
    <row r="13" spans="2:6" x14ac:dyDescent="0.35">
      <c r="B13" s="23" t="s">
        <v>13</v>
      </c>
      <c r="C13" s="89" t="s">
        <v>14</v>
      </c>
      <c r="D13" s="38"/>
      <c r="E13" s="105">
        <v>300</v>
      </c>
      <c r="F13" s="106">
        <v>60</v>
      </c>
    </row>
    <row r="14" spans="2:6" ht="32.25" customHeight="1" x14ac:dyDescent="0.35">
      <c r="B14" s="23" t="s">
        <v>15</v>
      </c>
      <c r="C14" s="90" t="s">
        <v>16</v>
      </c>
      <c r="D14" s="38"/>
      <c r="E14" s="105">
        <v>800</v>
      </c>
      <c r="F14" s="106">
        <v>800</v>
      </c>
    </row>
    <row r="15" spans="2:6" x14ac:dyDescent="0.35">
      <c r="B15" s="42"/>
      <c r="C15" s="21" t="s">
        <v>137</v>
      </c>
      <c r="D15" s="38"/>
      <c r="E15" s="105"/>
      <c r="F15" s="106"/>
    </row>
    <row r="16" spans="2:6" x14ac:dyDescent="0.35">
      <c r="B16" s="24" t="s">
        <v>17</v>
      </c>
      <c r="C16" s="128" t="s">
        <v>136</v>
      </c>
      <c r="D16" s="38"/>
      <c r="E16" s="105">
        <v>1500</v>
      </c>
      <c r="F16" s="106">
        <v>0</v>
      </c>
    </row>
    <row r="17" spans="2:6" x14ac:dyDescent="0.35">
      <c r="B17" s="24" t="s">
        <v>18</v>
      </c>
      <c r="C17" s="89" t="s">
        <v>19</v>
      </c>
      <c r="D17" s="38"/>
      <c r="E17" s="105">
        <v>1300</v>
      </c>
      <c r="F17" s="106">
        <v>0</v>
      </c>
    </row>
    <row r="18" spans="2:6" x14ac:dyDescent="0.35">
      <c r="B18" s="24" t="s">
        <v>20</v>
      </c>
      <c r="C18" s="89" t="s">
        <v>21</v>
      </c>
      <c r="D18" s="38"/>
      <c r="E18" s="105">
        <v>3113.22</v>
      </c>
      <c r="F18" s="107">
        <v>1542.2</v>
      </c>
    </row>
    <row r="19" spans="2:6" x14ac:dyDescent="0.35">
      <c r="B19" s="24" t="s">
        <v>22</v>
      </c>
      <c r="C19" s="91" t="s">
        <v>23</v>
      </c>
      <c r="D19" s="38"/>
      <c r="E19" s="105">
        <v>3139.61</v>
      </c>
      <c r="F19" s="108">
        <v>4473.84</v>
      </c>
    </row>
    <row r="20" spans="2:6" x14ac:dyDescent="0.35">
      <c r="B20" s="24" t="s">
        <v>24</v>
      </c>
      <c r="C20" s="89" t="s">
        <v>25</v>
      </c>
      <c r="D20" s="38"/>
      <c r="E20" s="105">
        <v>1500</v>
      </c>
      <c r="F20" s="108">
        <v>114.38</v>
      </c>
    </row>
    <row r="21" spans="2:6" x14ac:dyDescent="0.35">
      <c r="B21" s="24" t="s">
        <v>26</v>
      </c>
      <c r="C21" s="89" t="s">
        <v>27</v>
      </c>
      <c r="D21" s="38"/>
      <c r="E21" s="105">
        <v>3000</v>
      </c>
      <c r="F21" s="108">
        <v>286.67</v>
      </c>
    </row>
    <row r="22" spans="2:6" x14ac:dyDescent="0.35">
      <c r="B22" s="24" t="s">
        <v>28</v>
      </c>
      <c r="C22" s="89" t="s">
        <v>29</v>
      </c>
      <c r="D22" s="38"/>
      <c r="E22" s="105">
        <v>400</v>
      </c>
      <c r="F22" s="108">
        <v>28.39</v>
      </c>
    </row>
    <row r="23" spans="2:6" x14ac:dyDescent="0.35">
      <c r="B23" s="24" t="s">
        <v>30</v>
      </c>
      <c r="C23" s="89" t="s">
        <v>31</v>
      </c>
      <c r="D23" s="38"/>
      <c r="E23" s="105">
        <v>1000</v>
      </c>
      <c r="F23" s="106">
        <v>0</v>
      </c>
    </row>
    <row r="24" spans="2:6" x14ac:dyDescent="0.35">
      <c r="B24" s="24" t="s">
        <v>32</v>
      </c>
      <c r="C24" s="89" t="s">
        <v>33</v>
      </c>
      <c r="D24" s="38"/>
      <c r="E24" s="105">
        <v>700</v>
      </c>
      <c r="F24" s="108">
        <v>86</v>
      </c>
    </row>
    <row r="25" spans="2:6" x14ac:dyDescent="0.35">
      <c r="B25" s="24" t="s">
        <v>34</v>
      </c>
      <c r="C25" s="89" t="s">
        <v>35</v>
      </c>
      <c r="D25" s="38"/>
      <c r="E25" s="105">
        <v>300</v>
      </c>
      <c r="F25" s="108">
        <v>139.15</v>
      </c>
    </row>
    <row r="26" spans="2:6" x14ac:dyDescent="0.35">
      <c r="B26" s="32">
        <v>2</v>
      </c>
      <c r="C26" s="21" t="s">
        <v>36</v>
      </c>
      <c r="D26" s="38"/>
      <c r="E26" s="109"/>
      <c r="F26" s="109"/>
    </row>
    <row r="27" spans="2:6" ht="29" x14ac:dyDescent="0.35">
      <c r="B27" s="24" t="s">
        <v>37</v>
      </c>
      <c r="C27" s="90" t="s">
        <v>38</v>
      </c>
      <c r="D27" s="38"/>
      <c r="E27" s="105">
        <v>4120</v>
      </c>
      <c r="F27" s="110">
        <v>2511.4299999999998</v>
      </c>
    </row>
    <row r="28" spans="2:6" ht="29" x14ac:dyDescent="0.35">
      <c r="B28" s="24" t="s">
        <v>39</v>
      </c>
      <c r="C28" s="90" t="s">
        <v>40</v>
      </c>
      <c r="D28" s="38"/>
      <c r="E28" s="105">
        <v>8500</v>
      </c>
      <c r="F28" s="111">
        <v>4646</v>
      </c>
    </row>
    <row r="29" spans="2:6" ht="29" x14ac:dyDescent="0.35">
      <c r="B29" s="24" t="s">
        <v>41</v>
      </c>
      <c r="C29" s="90" t="s">
        <v>42</v>
      </c>
      <c r="D29" s="38"/>
      <c r="E29" s="105">
        <v>13444.62</v>
      </c>
      <c r="F29" s="111">
        <v>10743</v>
      </c>
    </row>
    <row r="30" spans="2:6" ht="31.5" customHeight="1" x14ac:dyDescent="0.35">
      <c r="B30" s="24" t="s">
        <v>43</v>
      </c>
      <c r="C30" s="92" t="s">
        <v>44</v>
      </c>
      <c r="D30" s="38"/>
      <c r="E30" s="105">
        <v>200</v>
      </c>
      <c r="F30" s="106">
        <v>0</v>
      </c>
    </row>
    <row r="31" spans="2:6" x14ac:dyDescent="0.35">
      <c r="B31" s="24" t="s">
        <v>45</v>
      </c>
      <c r="C31" s="93" t="s">
        <v>46</v>
      </c>
      <c r="D31" s="38"/>
      <c r="E31" s="105">
        <v>450</v>
      </c>
      <c r="F31" s="106">
        <v>0</v>
      </c>
    </row>
    <row r="32" spans="2:6" x14ac:dyDescent="0.35">
      <c r="B32" s="24" t="s">
        <v>47</v>
      </c>
      <c r="C32" s="93" t="s">
        <v>48</v>
      </c>
      <c r="D32" s="38"/>
      <c r="E32" s="105">
        <v>250</v>
      </c>
      <c r="F32" s="106">
        <v>0</v>
      </c>
    </row>
    <row r="33" spans="2:6" x14ac:dyDescent="0.35">
      <c r="B33" s="23" t="s">
        <v>128</v>
      </c>
      <c r="C33" s="94" t="s">
        <v>130</v>
      </c>
      <c r="D33" s="39"/>
      <c r="E33" s="112"/>
      <c r="F33" s="113">
        <v>2367</v>
      </c>
    </row>
    <row r="34" spans="2:6" x14ac:dyDescent="0.35">
      <c r="B34" s="23" t="s">
        <v>129</v>
      </c>
      <c r="C34" s="94" t="s">
        <v>131</v>
      </c>
      <c r="D34" s="39"/>
      <c r="E34" s="112"/>
      <c r="F34" s="113">
        <v>241.71</v>
      </c>
    </row>
    <row r="35" spans="2:6" x14ac:dyDescent="0.35">
      <c r="B35" s="23" t="s">
        <v>132</v>
      </c>
      <c r="C35" s="114" t="s">
        <v>133</v>
      </c>
      <c r="D35" s="39"/>
      <c r="E35" s="112"/>
      <c r="F35" s="108">
        <v>2434.6999999999998</v>
      </c>
    </row>
    <row r="36" spans="2:6" x14ac:dyDescent="0.35">
      <c r="B36" s="35" t="s">
        <v>56</v>
      </c>
      <c r="C36" s="72" t="s">
        <v>57</v>
      </c>
      <c r="D36" s="39"/>
      <c r="E36" s="112"/>
      <c r="F36" s="112"/>
    </row>
    <row r="37" spans="2:6" x14ac:dyDescent="0.35">
      <c r="B37" s="35" t="s">
        <v>60</v>
      </c>
      <c r="C37" s="73" t="s">
        <v>62</v>
      </c>
      <c r="D37" s="40"/>
      <c r="E37" s="115"/>
      <c r="F37" s="115"/>
    </row>
    <row r="38" spans="2:6" x14ac:dyDescent="0.35">
      <c r="B38" s="116" t="s">
        <v>67</v>
      </c>
      <c r="C38" s="92" t="s">
        <v>63</v>
      </c>
      <c r="D38" s="117"/>
      <c r="E38" s="105">
        <v>12600</v>
      </c>
      <c r="F38" s="106">
        <v>0</v>
      </c>
    </row>
    <row r="39" spans="2:6" x14ac:dyDescent="0.35">
      <c r="B39" s="116" t="s">
        <v>69</v>
      </c>
      <c r="C39" s="92" t="s">
        <v>64</v>
      </c>
      <c r="D39" s="117"/>
      <c r="E39" s="105">
        <v>3800</v>
      </c>
      <c r="F39" s="106">
        <v>0</v>
      </c>
    </row>
    <row r="40" spans="2:6" x14ac:dyDescent="0.35">
      <c r="B40" s="116" t="s">
        <v>68</v>
      </c>
      <c r="C40" s="92" t="s">
        <v>65</v>
      </c>
      <c r="D40" s="117"/>
      <c r="E40" s="105">
        <v>5360</v>
      </c>
      <c r="F40" s="106">
        <v>0</v>
      </c>
    </row>
    <row r="41" spans="2:6" x14ac:dyDescent="0.35">
      <c r="B41" s="116" t="s">
        <v>70</v>
      </c>
      <c r="C41" s="92" t="s">
        <v>66</v>
      </c>
      <c r="D41" s="117"/>
      <c r="E41" s="105">
        <v>2800</v>
      </c>
      <c r="F41" s="106">
        <v>0</v>
      </c>
    </row>
    <row r="42" spans="2:6" x14ac:dyDescent="0.35">
      <c r="B42" s="35" t="s">
        <v>61</v>
      </c>
      <c r="C42" s="72" t="s">
        <v>71</v>
      </c>
      <c r="D42" s="41"/>
      <c r="E42" s="105"/>
      <c r="F42" s="106"/>
    </row>
    <row r="43" spans="2:6" x14ac:dyDescent="0.35">
      <c r="B43" s="23" t="s">
        <v>76</v>
      </c>
      <c r="C43" s="94" t="s">
        <v>84</v>
      </c>
      <c r="D43" s="39"/>
      <c r="E43" s="105">
        <v>3100</v>
      </c>
      <c r="F43" s="106">
        <v>0</v>
      </c>
    </row>
    <row r="44" spans="2:6" x14ac:dyDescent="0.35">
      <c r="B44" s="23" t="s">
        <v>77</v>
      </c>
      <c r="C44" s="94" t="s">
        <v>72</v>
      </c>
      <c r="D44" s="39"/>
      <c r="E44" s="105">
        <v>1400</v>
      </c>
      <c r="F44" s="106">
        <v>0</v>
      </c>
    </row>
    <row r="45" spans="2:6" x14ac:dyDescent="0.35">
      <c r="B45" s="23" t="s">
        <v>78</v>
      </c>
      <c r="C45" s="94" t="s">
        <v>73</v>
      </c>
      <c r="D45" s="39"/>
      <c r="E45" s="105">
        <v>2112</v>
      </c>
      <c r="F45" s="106">
        <v>0</v>
      </c>
    </row>
    <row r="46" spans="2:6" x14ac:dyDescent="0.35">
      <c r="B46" s="23" t="s">
        <v>79</v>
      </c>
      <c r="C46" s="94" t="s">
        <v>85</v>
      </c>
      <c r="D46" s="39"/>
      <c r="E46" s="105">
        <v>5840</v>
      </c>
      <c r="F46" s="106">
        <v>0</v>
      </c>
    </row>
    <row r="47" spans="2:6" x14ac:dyDescent="0.35">
      <c r="B47" s="23" t="s">
        <v>80</v>
      </c>
      <c r="C47" s="94" t="s">
        <v>86</v>
      </c>
      <c r="D47" s="39"/>
      <c r="E47" s="105">
        <v>714</v>
      </c>
      <c r="F47" s="106">
        <v>0</v>
      </c>
    </row>
    <row r="48" spans="2:6" x14ac:dyDescent="0.35">
      <c r="B48" s="23" t="s">
        <v>81</v>
      </c>
      <c r="C48" s="94" t="s">
        <v>87</v>
      </c>
      <c r="D48" s="39"/>
      <c r="E48" s="105">
        <v>795</v>
      </c>
      <c r="F48" s="106">
        <v>0</v>
      </c>
    </row>
    <row r="49" spans="2:10" x14ac:dyDescent="0.35">
      <c r="B49" s="23" t="s">
        <v>82</v>
      </c>
      <c r="C49" s="94" t="s">
        <v>74</v>
      </c>
      <c r="D49" s="39"/>
      <c r="E49" s="105">
        <v>1100</v>
      </c>
      <c r="F49" s="106">
        <v>0</v>
      </c>
    </row>
    <row r="50" spans="2:10" x14ac:dyDescent="0.35">
      <c r="B50" s="23" t="s">
        <v>83</v>
      </c>
      <c r="C50" s="94" t="s">
        <v>75</v>
      </c>
      <c r="D50" s="39"/>
      <c r="E50" s="105">
        <v>3400</v>
      </c>
      <c r="F50" s="106">
        <v>0</v>
      </c>
    </row>
    <row r="51" spans="2:10" x14ac:dyDescent="0.35">
      <c r="B51" s="23" t="s">
        <v>134</v>
      </c>
      <c r="C51" s="114" t="s">
        <v>135</v>
      </c>
      <c r="D51" s="39"/>
      <c r="E51" s="105"/>
      <c r="F51" s="108">
        <v>0</v>
      </c>
    </row>
    <row r="52" spans="2:10" x14ac:dyDescent="0.35">
      <c r="B52" s="75" t="s">
        <v>58</v>
      </c>
      <c r="C52" s="76" t="s">
        <v>59</v>
      </c>
      <c r="D52" s="77"/>
      <c r="E52" s="105">
        <v>3800</v>
      </c>
      <c r="F52" s="106">
        <v>3391.45</v>
      </c>
    </row>
    <row r="53" spans="2:10" x14ac:dyDescent="0.35">
      <c r="B53" s="78" t="s">
        <v>103</v>
      </c>
      <c r="C53" s="73" t="s">
        <v>104</v>
      </c>
      <c r="D53" s="74"/>
      <c r="E53" s="112"/>
      <c r="F53" s="112"/>
    </row>
    <row r="54" spans="2:10" x14ac:dyDescent="0.35">
      <c r="B54" s="79" t="s">
        <v>105</v>
      </c>
      <c r="C54" s="129" t="s">
        <v>106</v>
      </c>
      <c r="D54" s="130"/>
      <c r="E54" s="112">
        <v>7300</v>
      </c>
      <c r="F54" s="113">
        <v>0</v>
      </c>
    </row>
    <row r="55" spans="2:10" x14ac:dyDescent="0.35">
      <c r="B55" s="78" t="s">
        <v>118</v>
      </c>
      <c r="C55" s="131" t="s">
        <v>107</v>
      </c>
      <c r="D55" s="132"/>
      <c r="E55" s="112"/>
      <c r="F55" s="112"/>
    </row>
    <row r="56" spans="2:10" x14ac:dyDescent="0.35">
      <c r="B56" s="79" t="s">
        <v>108</v>
      </c>
      <c r="C56" s="129" t="s">
        <v>109</v>
      </c>
      <c r="D56" s="130"/>
      <c r="E56" s="30">
        <v>2500</v>
      </c>
      <c r="F56" s="81">
        <v>2621</v>
      </c>
    </row>
    <row r="57" spans="2:10" x14ac:dyDescent="0.35">
      <c r="B57" s="79" t="s">
        <v>110</v>
      </c>
      <c r="C57" s="129" t="s">
        <v>111</v>
      </c>
      <c r="D57" s="130"/>
      <c r="E57" s="30">
        <v>2000</v>
      </c>
      <c r="F57" s="81">
        <v>3671</v>
      </c>
      <c r="H57" s="95"/>
      <c r="I57" s="95"/>
      <c r="J57" s="95"/>
    </row>
    <row r="58" spans="2:10" x14ac:dyDescent="0.35">
      <c r="B58" s="79" t="s">
        <v>112</v>
      </c>
      <c r="C58" s="129" t="s">
        <v>113</v>
      </c>
      <c r="D58" s="130"/>
      <c r="E58" s="30">
        <v>500</v>
      </c>
      <c r="F58" s="81">
        <v>430</v>
      </c>
    </row>
    <row r="59" spans="2:10" x14ac:dyDescent="0.35">
      <c r="B59" s="79" t="s">
        <v>114</v>
      </c>
      <c r="C59" s="129" t="s">
        <v>115</v>
      </c>
      <c r="D59" s="130"/>
      <c r="E59" s="30">
        <v>2000</v>
      </c>
      <c r="F59" s="81">
        <v>1443</v>
      </c>
    </row>
    <row r="60" spans="2:10" x14ac:dyDescent="0.35">
      <c r="B60" s="79" t="s">
        <v>116</v>
      </c>
      <c r="C60" s="129" t="s">
        <v>117</v>
      </c>
      <c r="D60" s="130"/>
      <c r="E60" s="30">
        <v>1000</v>
      </c>
      <c r="F60" s="81">
        <v>276</v>
      </c>
    </row>
    <row r="61" spans="2:10" x14ac:dyDescent="0.35">
      <c r="B61" s="75" t="s">
        <v>121</v>
      </c>
      <c r="C61" s="129" t="s">
        <v>122</v>
      </c>
      <c r="D61" s="130"/>
      <c r="E61" s="30"/>
      <c r="F61" s="81">
        <v>11540</v>
      </c>
    </row>
    <row r="62" spans="2:10" x14ac:dyDescent="0.35">
      <c r="B62" s="75" t="s">
        <v>124</v>
      </c>
      <c r="C62" s="119" t="s">
        <v>125</v>
      </c>
      <c r="D62" s="120"/>
      <c r="E62" s="30"/>
      <c r="F62" s="107">
        <v>2825</v>
      </c>
    </row>
    <row r="63" spans="2:10" ht="15" thickBot="1" x14ac:dyDescent="0.4">
      <c r="B63" s="80" t="s">
        <v>126</v>
      </c>
      <c r="C63" s="121" t="s">
        <v>127</v>
      </c>
      <c r="D63" s="122"/>
      <c r="E63" s="30"/>
      <c r="F63" s="118">
        <v>912</v>
      </c>
    </row>
    <row r="64" spans="2:10" x14ac:dyDescent="0.35">
      <c r="B64" s="13"/>
      <c r="C64" s="96"/>
      <c r="D64" s="97" t="s">
        <v>49</v>
      </c>
      <c r="E64" s="25">
        <f>SUM(E9:E63)</f>
        <v>109567.45000000001</v>
      </c>
      <c r="F64" s="82">
        <f>SUM(F9:F63)</f>
        <v>58666.04</v>
      </c>
    </row>
    <row r="65" spans="2:8" ht="15" customHeight="1" x14ac:dyDescent="0.35">
      <c r="B65" s="6"/>
      <c r="C65" s="7" t="s">
        <v>50</v>
      </c>
      <c r="D65" s="14">
        <v>0.1</v>
      </c>
      <c r="E65" s="26">
        <f>E64*D65</f>
        <v>10956.745000000003</v>
      </c>
      <c r="F65" s="19">
        <v>0</v>
      </c>
    </row>
    <row r="66" spans="2:8" ht="15" customHeight="1" x14ac:dyDescent="0.35">
      <c r="B66" s="6"/>
      <c r="C66" s="12"/>
      <c r="D66" s="15" t="s">
        <v>51</v>
      </c>
      <c r="E66" s="27">
        <f>E64+E65</f>
        <v>120524.19500000001</v>
      </c>
      <c r="F66" s="83">
        <f>F64+F65</f>
        <v>58666.04</v>
      </c>
      <c r="G66" s="95"/>
    </row>
    <row r="67" spans="2:8" ht="15" thickBot="1" x14ac:dyDescent="0.4">
      <c r="B67" s="8"/>
      <c r="C67" s="98" t="s">
        <v>52</v>
      </c>
      <c r="D67" s="99">
        <v>7.0000000000000007E-2</v>
      </c>
      <c r="E67" s="28">
        <f>E66*D67</f>
        <v>8436.6936500000011</v>
      </c>
      <c r="F67" s="84">
        <f>F66*D67</f>
        <v>4106.6228000000001</v>
      </c>
    </row>
    <row r="68" spans="2:8" ht="15" thickBot="1" x14ac:dyDescent="0.4">
      <c r="B68" s="9"/>
      <c r="C68" s="100"/>
      <c r="D68" s="16" t="s">
        <v>53</v>
      </c>
      <c r="E68" s="29">
        <f>E66+E67</f>
        <v>128960.88865000001</v>
      </c>
      <c r="F68" s="85">
        <f>F66+F67</f>
        <v>62772.662799999998</v>
      </c>
      <c r="G68" s="95"/>
    </row>
    <row r="69" spans="2:8" x14ac:dyDescent="0.35">
      <c r="B69" s="10"/>
      <c r="C69" s="101" t="s">
        <v>54</v>
      </c>
      <c r="D69" s="102">
        <v>0.22</v>
      </c>
      <c r="E69" s="30">
        <f>D69*E68</f>
        <v>28371.395503000003</v>
      </c>
      <c r="F69" s="81">
        <f>D69*F68</f>
        <v>13809.985816</v>
      </c>
    </row>
    <row r="70" spans="2:8" ht="15" thickBot="1" x14ac:dyDescent="0.4">
      <c r="B70" s="11"/>
      <c r="C70" s="103"/>
      <c r="D70" s="17" t="s">
        <v>55</v>
      </c>
      <c r="E70" s="31">
        <f>E68+E69</f>
        <v>157332.28415300002</v>
      </c>
      <c r="F70" s="86">
        <f>F68+F69</f>
        <v>76582.648615999991</v>
      </c>
    </row>
    <row r="72" spans="2:8" x14ac:dyDescent="0.35">
      <c r="H72" s="104"/>
    </row>
  </sheetData>
  <mergeCells count="10">
    <mergeCell ref="C54:D54"/>
    <mergeCell ref="C57:D57"/>
    <mergeCell ref="C58:D58"/>
    <mergeCell ref="B4:F4"/>
    <mergeCell ref="C5:F5"/>
    <mergeCell ref="C61:D61"/>
    <mergeCell ref="C59:D59"/>
    <mergeCell ref="C60:D60"/>
    <mergeCell ref="C55:D55"/>
    <mergeCell ref="C56:D56"/>
  </mergeCells>
  <phoneticPr fontId="1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9344C-FBA3-4598-8005-5893FB04A638}">
  <dimension ref="B1:J46"/>
  <sheetViews>
    <sheetView workbookViewId="0">
      <selection activeCell="E13" sqref="E13"/>
    </sheetView>
  </sheetViews>
  <sheetFormatPr defaultColWidth="11.77734375" defaultRowHeight="14.5" x14ac:dyDescent="0.35"/>
  <cols>
    <col min="1" max="1" width="3.33203125" style="43" customWidth="1"/>
    <col min="2" max="2" width="6.33203125" style="43" customWidth="1"/>
    <col min="3" max="3" width="40.77734375" style="46" bestFit="1" customWidth="1"/>
    <col min="4" max="4" width="21.77734375" style="43" bestFit="1" customWidth="1"/>
    <col min="5" max="5" width="12.44140625" style="43" bestFit="1" customWidth="1"/>
    <col min="6" max="6" width="19.44140625" style="43" customWidth="1"/>
    <col min="7" max="8" width="14.109375" style="43" customWidth="1"/>
    <col min="9" max="16384" width="11.77734375" style="43"/>
  </cols>
  <sheetData>
    <row r="1" spans="2:9" x14ac:dyDescent="0.35">
      <c r="C1" s="44"/>
      <c r="G1" s="1"/>
      <c r="H1" s="45" t="s">
        <v>88</v>
      </c>
    </row>
    <row r="2" spans="2:9" x14ac:dyDescent="0.35">
      <c r="H2" s="2" t="s">
        <v>99</v>
      </c>
    </row>
    <row r="3" spans="2:9" x14ac:dyDescent="0.35">
      <c r="G3" s="47"/>
    </row>
    <row r="4" spans="2:9" x14ac:dyDescent="0.35">
      <c r="C4" s="140" t="s">
        <v>100</v>
      </c>
      <c r="D4" s="140"/>
      <c r="E4" s="140"/>
      <c r="F4" s="140"/>
      <c r="G4" s="140"/>
    </row>
    <row r="5" spans="2:9" ht="15" thickBot="1" x14ac:dyDescent="0.4">
      <c r="F5" s="47"/>
    </row>
    <row r="6" spans="2:9" ht="44" thickBot="1" x14ac:dyDescent="0.4">
      <c r="B6" s="48" t="s">
        <v>89</v>
      </c>
      <c r="C6" s="49" t="s">
        <v>90</v>
      </c>
      <c r="D6" s="50" t="s">
        <v>91</v>
      </c>
      <c r="E6" s="51" t="s">
        <v>92</v>
      </c>
      <c r="F6" s="52" t="s">
        <v>4</v>
      </c>
      <c r="G6" s="52" t="s">
        <v>120</v>
      </c>
      <c r="H6" s="53" t="s">
        <v>93</v>
      </c>
      <c r="I6" s="54" t="s">
        <v>94</v>
      </c>
    </row>
    <row r="7" spans="2:9" ht="15" thickBot="1" x14ac:dyDescent="0.4">
      <c r="B7" s="55">
        <v>1</v>
      </c>
      <c r="C7" s="34" t="s">
        <v>102</v>
      </c>
      <c r="D7" s="69">
        <v>2</v>
      </c>
      <c r="E7" s="70">
        <v>8000</v>
      </c>
      <c r="F7" s="64">
        <f>D7*E7</f>
        <v>16000</v>
      </c>
      <c r="G7" s="123">
        <v>0</v>
      </c>
      <c r="H7" s="63" t="s">
        <v>101</v>
      </c>
      <c r="I7" s="56"/>
    </row>
    <row r="8" spans="2:9" x14ac:dyDescent="0.35">
      <c r="B8" s="141" t="s">
        <v>95</v>
      </c>
      <c r="C8" s="142"/>
      <c r="D8" s="142"/>
      <c r="E8" s="143"/>
      <c r="F8" s="65">
        <f>SUM(F7:F7)</f>
        <v>16000</v>
      </c>
      <c r="G8" s="124">
        <f>SUM(G7:G7)</f>
        <v>0</v>
      </c>
      <c r="H8" s="57"/>
      <c r="I8" s="57"/>
    </row>
    <row r="9" spans="2:9" x14ac:dyDescent="0.35">
      <c r="B9" s="135" t="s">
        <v>50</v>
      </c>
      <c r="C9" s="136"/>
      <c r="D9" s="136"/>
      <c r="E9" s="71">
        <v>0</v>
      </c>
      <c r="F9" s="66">
        <f>E9*F8</f>
        <v>0</v>
      </c>
      <c r="G9" s="125">
        <f>E9*G8</f>
        <v>0</v>
      </c>
      <c r="H9" s="57"/>
      <c r="I9" s="57"/>
    </row>
    <row r="10" spans="2:9" x14ac:dyDescent="0.35">
      <c r="B10" s="144" t="s">
        <v>96</v>
      </c>
      <c r="C10" s="145"/>
      <c r="D10" s="145"/>
      <c r="E10" s="146"/>
      <c r="F10" s="67">
        <f>F8+F9</f>
        <v>16000</v>
      </c>
      <c r="G10" s="126">
        <f>G8+G9</f>
        <v>0</v>
      </c>
      <c r="H10" s="57"/>
      <c r="I10" s="57"/>
    </row>
    <row r="11" spans="2:9" x14ac:dyDescent="0.35">
      <c r="B11" s="135" t="s">
        <v>52</v>
      </c>
      <c r="C11" s="136"/>
      <c r="D11" s="136"/>
      <c r="E11" s="58">
        <v>7.0000000000000007E-2</v>
      </c>
      <c r="F11" s="66">
        <f>E11*F10</f>
        <v>1120</v>
      </c>
      <c r="G11" s="125">
        <f>E11*G10</f>
        <v>0</v>
      </c>
      <c r="H11" s="59"/>
      <c r="I11" s="59"/>
    </row>
    <row r="12" spans="2:9" x14ac:dyDescent="0.35">
      <c r="B12" s="147" t="s">
        <v>97</v>
      </c>
      <c r="C12" s="148"/>
      <c r="D12" s="148"/>
      <c r="E12" s="148"/>
      <c r="F12" s="67">
        <f>F10+F11</f>
        <v>17120</v>
      </c>
      <c r="G12" s="126">
        <f>G10+G11</f>
        <v>0</v>
      </c>
      <c r="H12" s="59"/>
      <c r="I12" s="59"/>
    </row>
    <row r="13" spans="2:9" x14ac:dyDescent="0.35">
      <c r="B13" s="135" t="s">
        <v>54</v>
      </c>
      <c r="C13" s="136"/>
      <c r="D13" s="136"/>
      <c r="E13" s="60">
        <v>0.22</v>
      </c>
      <c r="F13" s="66">
        <f>F12*E13</f>
        <v>3766.4</v>
      </c>
      <c r="G13" s="125">
        <f>G12*E13</f>
        <v>0</v>
      </c>
      <c r="H13" s="57"/>
      <c r="I13" s="57"/>
    </row>
    <row r="14" spans="2:9" ht="15" thickBot="1" x14ac:dyDescent="0.4">
      <c r="B14" s="137" t="s">
        <v>98</v>
      </c>
      <c r="C14" s="138"/>
      <c r="D14" s="138"/>
      <c r="E14" s="139"/>
      <c r="F14" s="68">
        <f>F12+F13</f>
        <v>20886.400000000001</v>
      </c>
      <c r="G14" s="127">
        <f>G12+G13</f>
        <v>0</v>
      </c>
      <c r="H14" s="57"/>
      <c r="I14" s="57"/>
    </row>
    <row r="15" spans="2:9" x14ac:dyDescent="0.35">
      <c r="C15" s="61"/>
    </row>
    <row r="46" spans="10:10" x14ac:dyDescent="0.35">
      <c r="J46" s="62"/>
    </row>
  </sheetData>
  <mergeCells count="8">
    <mergeCell ref="B13:D13"/>
    <mergeCell ref="B14:E14"/>
    <mergeCell ref="C4:G4"/>
    <mergeCell ref="B8:E8"/>
    <mergeCell ref="B9:D9"/>
    <mergeCell ref="B10:E10"/>
    <mergeCell ref="B11:D11"/>
    <mergeCell ref="B12:E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b9077df3f9d558057e642f4acdd19f79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87a287f6ceb17fb2166dd4da3a5e136b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5F25KTUSNP4X-205032580-154012</_dlc_DocId>
    <_dlc_DocIdUrl xmlns="d65e48b5-f38d-431e-9b4f-47403bf4583f">
      <Url>https://rkas.sharepoint.com/Kliendisuhted/_layouts/15/DocIdRedir.aspx?ID=5F25KTUSNP4X-205032580-154012</Url>
      <Description>5F25KTUSNP4X-205032580-154012</Description>
    </_dlc_DocIdUrl>
  </documentManagement>
</p:properties>
</file>

<file path=customXml/itemProps1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2CE10D-5442-42B8-B394-97B34C6BC69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5368EE0-BA6C-4D0C-8223-521BEE564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EB4FCB1-C731-4AAD-B447-C7C6BAD8B3C7}">
  <ds:schemaRefs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  <ds:schemaRef ds:uri="d65e48b5-f38d-431e-9b4f-47403bf4583f"/>
    <ds:schemaRef ds:uri="http://schemas.microsoft.com/office/2006/documentManagement/types"/>
    <ds:schemaRef ds:uri="4295b89e-2911-42f0-a767-8ca596d6842f"/>
    <ds:schemaRef ds:uri="a4634551-c501-4e5e-ac96-dde1e0c9b252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Tööde loetelu</vt:lpstr>
      <vt:lpstr>Sisustuse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Aare Aun</cp:lastModifiedBy>
  <cp:revision/>
  <dcterms:created xsi:type="dcterms:W3CDTF">2016-11-01T06:43:12Z</dcterms:created>
  <dcterms:modified xsi:type="dcterms:W3CDTF">2024-06-14T10:09:34Z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  <property fmtid="{D5CDD505-2E9C-101B-9397-08002B2CF9AE}" pid="10" name="_dlc_DocIdItemGuid">
    <vt:lpwstr>1cfc8d41-7134-4d6d-abc3-af3c5d3d5821</vt:lpwstr>
  </property>
</Properties>
</file>